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ham\Downloads\"/>
    </mc:Choice>
  </mc:AlternateContent>
  <xr:revisionPtr revIDLastSave="0" documentId="13_ncr:1_{964A06AB-3ED3-47CC-9C70-137B0928D9A6}" xr6:coauthVersionLast="47" xr6:coauthVersionMax="47" xr10:uidLastSave="{00000000-0000-0000-0000-000000000000}"/>
  <bookViews>
    <workbookView xWindow="-108" yWindow="-108" windowWidth="23256" windowHeight="12456" xr2:uid="{A4A00321-3B3A-4445-85A3-16E95CD0E207}"/>
  </bookViews>
  <sheets>
    <sheet name="retenues_basiqu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S2" i="1"/>
  <c r="R3" i="1"/>
  <c r="R2" i="1"/>
  <c r="Q3" i="1"/>
  <c r="Q2" i="1"/>
  <c r="P3" i="1"/>
  <c r="P2" i="1"/>
</calcChain>
</file>

<file path=xl/sharedStrings.xml><?xml version="1.0" encoding="utf-8"?>
<sst xmlns="http://schemas.openxmlformats.org/spreadsheetml/2006/main" count="37" uniqueCount="37">
  <si>
    <t>Reference_Certificat</t>
  </si>
  <si>
    <t>Date_Paiement</t>
  </si>
  <si>
    <t>Type_Identifiant</t>
  </si>
  <si>
    <t>Numero_Identifiant</t>
  </si>
  <si>
    <t>Resident</t>
  </si>
  <si>
    <t>Categorie_Beneficiaire</t>
  </si>
  <si>
    <t>Nom_RaisonSociale</t>
  </si>
  <si>
    <t>Adresse</t>
  </si>
  <si>
    <t>Email</t>
  </si>
  <si>
    <t>Telephone</t>
  </si>
  <si>
    <t>Code_Operation</t>
  </si>
  <si>
    <t>Annee_Facturation</t>
  </si>
  <si>
    <t>Montant_HT</t>
  </si>
  <si>
    <t>Taux_RS</t>
  </si>
  <si>
    <t>Taux_TVA</t>
  </si>
  <si>
    <t>Montant_TVA</t>
  </si>
  <si>
    <t>Montant_TTC</t>
  </si>
  <si>
    <t>Montant_RS</t>
  </si>
  <si>
    <t>Net_Servi</t>
  </si>
  <si>
    <t>CNPC</t>
  </si>
  <si>
    <t>Prise_En_Charge</t>
  </si>
  <si>
    <t>Date_Naissance</t>
  </si>
  <si>
    <t>CERT_BASIC_01</t>
  </si>
  <si>
    <t>MF</t>
  </si>
  <si>
    <t>1112223B</t>
  </si>
  <si>
    <t>PM</t>
  </si>
  <si>
    <t>Societe Tunisienne Basic</t>
  </si>
  <si>
    <t>10 Rue de la Republique</t>
  </si>
  <si>
    <t>contact@stb.tn</t>
  </si>
  <si>
    <t>RS1_000001</t>
  </si>
  <si>
    <t>CERT_BASIC_02</t>
  </si>
  <si>
    <t>CIN</t>
  </si>
  <si>
    <t>PP</t>
  </si>
  <si>
    <t>Mohamed Salah</t>
  </si>
  <si>
    <t>5 Avenue Habib Bourguiba</t>
  </si>
  <si>
    <t>mohamed@email.tn</t>
  </si>
  <si>
    <t>RS2_000001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</si>
</sst>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026D1-BD87-44D9-AA77-56EF528244CC}">
  <dimension ref="A1:V3"/>
  <sheetViews>
    <sheetView tabSelected="1" topLeftCell="F1" workbookViewId="0">
      <selection activeCell="S3" sqref="S3"/>
    </sheetView>
  </sheetViews>
  <sheetFormatPr baseColWidth="10" defaultRowHeight="14.4" x14ac:dyDescent="0.3"/>
  <sheetData>
    <row r="1" spans="1:2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 x14ac:dyDescent="0.3">
      <c r="A2" t="s">
        <v>22</v>
      </c>
      <c r="B2" s="1">
        <v>46037</v>
      </c>
      <c r="C2" t="s">
        <v>23</v>
      </c>
      <c r="D2" t="s">
        <v>24</v>
      </c>
      <c r="E2">
        <v>1</v>
      </c>
      <c r="F2" t="s">
        <v>25</v>
      </c>
      <c r="G2" t="s">
        <v>26</v>
      </c>
      <c r="H2" t="s">
        <v>27</v>
      </c>
      <c r="I2" t="s">
        <v>28</v>
      </c>
      <c r="J2">
        <v>71123456</v>
      </c>
      <c r="K2" t="s">
        <v>29</v>
      </c>
      <c r="L2">
        <v>2026</v>
      </c>
      <c r="M2">
        <v>1000000</v>
      </c>
      <c r="N2">
        <v>15</v>
      </c>
      <c r="O2">
        <v>19</v>
      </c>
      <c r="P2">
        <f>M2*O2/100</f>
        <v>190000</v>
      </c>
      <c r="Q2">
        <f>M2+P2</f>
        <v>1190000</v>
      </c>
      <c r="R2">
        <f>Q2*N2/100</f>
        <v>178500</v>
      </c>
      <c r="S2">
        <f>Q2-R2</f>
        <v>1011500</v>
      </c>
      <c r="T2">
        <v>0</v>
      </c>
      <c r="U2">
        <v>0</v>
      </c>
    </row>
    <row r="3" spans="1:22" x14ac:dyDescent="0.3">
      <c r="A3" t="s">
        <v>30</v>
      </c>
      <c r="B3" s="1">
        <v>46042</v>
      </c>
      <c r="C3" t="s">
        <v>31</v>
      </c>
      <c r="D3">
        <v>9876543</v>
      </c>
      <c r="E3">
        <v>1</v>
      </c>
      <c r="F3" t="s">
        <v>32</v>
      </c>
      <c r="G3" t="s">
        <v>33</v>
      </c>
      <c r="H3" t="s">
        <v>34</v>
      </c>
      <c r="I3" t="s">
        <v>35</v>
      </c>
      <c r="J3">
        <v>98123456</v>
      </c>
      <c r="K3" t="s">
        <v>36</v>
      </c>
      <c r="L3">
        <v>2026</v>
      </c>
      <c r="M3">
        <v>500000</v>
      </c>
      <c r="N3">
        <v>10</v>
      </c>
      <c r="O3">
        <v>19</v>
      </c>
      <c r="P3">
        <f>M3*O3/100</f>
        <v>95000</v>
      </c>
      <c r="Q3">
        <f>M3+P3</f>
        <v>595000</v>
      </c>
      <c r="R3">
        <f>Q3*N3/100</f>
        <v>59500</v>
      </c>
      <c r="S3">
        <f>Q3-R3</f>
        <v>535500</v>
      </c>
      <c r="T3">
        <v>0</v>
      </c>
      <c r="U3">
        <v>0</v>
      </c>
      <c r="V3" s="1">
        <v>29221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retenues_basiques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mohamed elhammi</cp:lastModifiedBy>
  <dcterms:created xsi:type="dcterms:W3CDTF">2026-01-16T12:41:57Z</dcterms:created>
  <dcterms:modified xsi:type="dcterms:W3CDTF">2026-01-16T12:59:16Z</dcterms:modified>
</cp:coreProperties>
</file>